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2\Documents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<sst xmlns="http://schemas.openxmlformats.org/spreadsheetml/2006/main" count="266" uniqueCount="156">
  <si>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</si>
  <si>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</si>
  <si>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</si>
  <si>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</si>
  <si>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</si>
  <si>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</si>
  <si>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</si>
  <si>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</si>
  <si>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</si>
  <si>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</si>
  <si>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</si>
  <si>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</si>
  <si>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</si>
  <si>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</si>
  <si>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</si>
  <si>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</si>
  <si>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</si>
  <si>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</si>
  <si>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</si>
  <si>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</si>
  <si>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</si>
  <si>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</si>
  <si>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</si>
  <si>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</si>
  <si>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</si>
  <si>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</si>
  <si>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</si>
  <si>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</si>
  <si>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</si>
  <si>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</si>
  <si>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</si>
  <si>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</si>
  <si>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</si>
  <si>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</si>
  <si>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</si>
  <si>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</si>
  <si>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</si>
  <si>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</si>
  <si>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</si>
  <si>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</si>
  <si>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</si>
  <si>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</si>
  <si>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</si>
  <si>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</si>
  <si>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</si>
  <si>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</si>
  <si>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</si>
  <si>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</si>
  <si>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</si>
  <si>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</si>
  <si>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</si>
  <si>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</si>
  <si>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</si>
  <si>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</si>
  <si>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</si>
  <si>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</si>
  <si>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</si>
  <si>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</si>
  <si>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</si>
  <si>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</si>
  <si>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</si>
  <si>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</si>
  <si>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</si>
  <si>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</si>
  <si>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</si>
  <si>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</si>
  <si>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</si>
  <si>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</si>
  <si>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</si>
  <si>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</si>
  <si>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</si>
  <si>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</si>
  <si>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</si>
  <si>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</si>
  <si>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</si>
  <si>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</si>
  <si>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</si>
  <si>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</si>
  <si>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</si>
  <si>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</si>
  <si>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</si>
  <si>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</si>
  <si>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</si>
  <si>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</si>
  <si>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</si>
  <si>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</si>
  <si>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</si>
  <si>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</si>
  <si>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</si>
  <si>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</si>
  <si>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</si>
  <si>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</si>
  <si>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</si>
  <si>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</si>
  <si>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</si>
  <si>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</si>
  <si>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</si>
  <si>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</si>
  <si>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</si>
  <si>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</si>
  <si>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</si>
  <si>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</si>
  <si>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</si>
  <si>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</si>
  <si>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</si>
  <si>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</si>
  <si>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</si>
  <si>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</si>
  <si>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</si>
  <si>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</si>
  <si>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</si>
  <si>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</si>
  <si>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</si>
  <si>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</si>
  <si>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</si>
  <si>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</si>
  <si>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</si>
  <si>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</si>
  <si>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</si>
  <si>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</si>
  <si>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</si>
  <si>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</si>
  <si>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</si>
  <si>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</si>
  <si>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</si>
  <si>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</si>
  <si>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</si>
  <si>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</si>
  <si>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</si>
  <si>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</si>
  <si>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</si>
  <si>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</si>
  <si>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</si>
  <si>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</si>
  <si>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</si>
  <si>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</si>
  <si>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</si>
  <si>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</si>
  <si>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</si>
  <si>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Marilyn P. Puno</t>
  </si>
  <si>
    <t>x</t>
  </si>
  <si>
    <t>May 11, 2020</t>
  </si>
  <si>
    <t>10hrs</t>
  </si>
  <si>
    <t>3hrs</t>
  </si>
  <si>
    <t>Davao City Police office, San Pedro St., Davao City</t>
  </si>
  <si>
    <t>Southern Philippine Medical Center (SPMC)- Institute For Women And Newborn Health, Bajada,Davao City</t>
  </si>
  <si>
    <t>PNP-PRO XIII Caraga, Camp Col. Rafael C. Rodriguez, Butuan City</t>
  </si>
  <si>
    <t>South Cotabato Medical Center, Koronadal, South Cotabato</t>
  </si>
  <si>
    <t>Turnover of 20 pieces Personal Protective Equipment (PPE) to South Cotabato Medical Center, Koronadal, South Cotabato</t>
  </si>
  <si>
    <t>Frontliners of South Cotabato Medical Center, Koronadal, South Cotabato</t>
  </si>
  <si>
    <t>Turnover of 500 pieces Face Mask and 200 pieces Face Shields to PNP-PRO XIII Caraga, Camp Col. Rafael C. Rodriguez, Butuan City</t>
  </si>
  <si>
    <t xml:space="preserve">Frontliners of PNP-PRO XIII Caraga, Camp Col. Rafael C. Rodriguez, Butuan City </t>
  </si>
  <si>
    <t>Turnover of 60 pieces Personal Protective Equipment (PPE) to Southern Philippine Medical Center (SPMC)- Institute For Women And Newborn Health</t>
  </si>
  <si>
    <t>Frontliners of Southern Philippine Medical Center (SPMC)- Institute For Women And Newborn Health Operating Dept.</t>
  </si>
  <si>
    <t>Turnover of 100 pieces to Davao City Police office, San Pedro St., Davao City</t>
  </si>
  <si>
    <t>Frontliners of  Davao City Police office, San Pedro St.,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</si>
</sst>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9" zoomScale="98" zoomScaleNormal="106" zoomScalePageLayoutView="98" workbookViewId="0">
      <selection activeCell="P19" sqref="P1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43922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141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/>
      <c r="C11" s="153"/>
      <c r="D11" s="113"/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/>
    </row>
    <row r="12" spans="1:16" s="36" customFormat="1" ht="12" customHeight="1" thickTop="1" thickBot="1">
      <c r="A12" s="179"/>
      <c r="B12" s="154"/>
      <c r="C12" s="155"/>
      <c r="D12" s="103"/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4"/>
    </row>
    <row r="13" spans="1:16" s="36" customFormat="1" ht="12" customHeight="1" thickTop="1" thickBot="1">
      <c r="A13" s="179"/>
      <c r="B13" s="154"/>
      <c r="C13" s="155"/>
      <c r="D13" s="103"/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4"/>
    </row>
    <row r="14" spans="1:16" s="36" customFormat="1" ht="12" customHeight="1" thickTop="1" thickBot="1">
      <c r="A14" s="179"/>
      <c r="B14" s="154"/>
      <c r="C14" s="155"/>
      <c r="D14" s="103"/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4"/>
    </row>
    <row r="15" spans="1:16" s="36" customFormat="1" ht="12" customHeight="1" thickTop="1" thickBot="1">
      <c r="A15" s="179"/>
      <c r="B15" s="154"/>
      <c r="C15" s="155"/>
      <c r="D15" s="98"/>
      <c r="E15" s="99"/>
      <c r="F15" s="100"/>
      <c r="G15" s="64"/>
      <c r="H15" s="101"/>
      <c r="I15" s="102"/>
      <c r="J15" s="63"/>
      <c r="K15" s="72"/>
      <c r="L15" s="85"/>
      <c r="M15" s="62"/>
      <c r="N15" s="62"/>
      <c r="O15" s="67"/>
      <c r="P15" s="45"/>
    </row>
    <row r="16" spans="1:16" s="36" customFormat="1" ht="12" customHeight="1" thickTop="1" thickBot="1">
      <c r="A16" s="179"/>
      <c r="B16" s="154"/>
      <c r="C16" s="155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5"/>
    </row>
    <row r="17" spans="1:16" s="36" customFormat="1" ht="12" customHeight="1" thickTop="1" thickBot="1">
      <c r="A17" s="179"/>
      <c r="B17" s="154"/>
      <c r="C17" s="155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44"/>
    </row>
    <row r="18" spans="1:16" s="36" customFormat="1" ht="12" customHeight="1" thickTop="1" thickBot="1">
      <c r="A18" s="179"/>
      <c r="B18" s="154"/>
      <c r="C18" s="155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5"/>
    </row>
    <row r="19" spans="1:16" s="36" customFormat="1" ht="12" customHeight="1" thickTop="1" thickBot="1">
      <c r="A19" s="179"/>
      <c r="B19" s="154">
        <v>43937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5</v>
      </c>
      <c r="M19" s="64"/>
      <c r="N19" s="63"/>
      <c r="O19" s="174"/>
      <c r="P19" s="44" t="s">
        <v>144</v>
      </c>
    </row>
    <row r="20" spans="1:16" s="36" customFormat="1" ht="12" customHeight="1" thickTop="1" thickBot="1">
      <c r="A20" s="179"/>
      <c r="B20" s="154">
        <v>43941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6</v>
      </c>
      <c r="M20" s="64"/>
      <c r="N20" s="63"/>
      <c r="O20" s="174"/>
      <c r="P20" s="44" t="s">
        <v>145</v>
      </c>
    </row>
    <row r="21" spans="1:16" s="36" customFormat="1" ht="12" customHeight="1" thickTop="1" thickBot="1">
      <c r="A21" s="179"/>
      <c r="B21" s="154">
        <v>43941</v>
      </c>
      <c r="C21" s="155"/>
      <c r="D21" s="61"/>
      <c r="E21" s="62"/>
      <c r="F21" s="62"/>
      <c r="G21" s="62"/>
      <c r="H21" s="62"/>
      <c r="I21" s="62"/>
      <c r="J21" s="62"/>
      <c r="K21" s="63"/>
      <c r="L21" s="64">
        <v>6</v>
      </c>
      <c r="M21" s="64"/>
      <c r="N21" s="63"/>
      <c r="O21" s="174"/>
      <c r="P21" s="45" t="s">
        <v>146</v>
      </c>
    </row>
    <row r="22" spans="1:16" s="36" customFormat="1" ht="12" customHeight="1" thickTop="1" thickBot="1">
      <c r="A22" s="179"/>
      <c r="B22" s="154">
        <v>43946</v>
      </c>
      <c r="C22" s="155"/>
      <c r="D22" s="61"/>
      <c r="E22" s="62"/>
      <c r="F22" s="62"/>
      <c r="G22" s="62"/>
      <c r="H22" s="62"/>
      <c r="I22" s="62"/>
      <c r="J22" s="62"/>
      <c r="K22" s="63"/>
      <c r="L22" s="64">
        <v>6</v>
      </c>
      <c r="M22" s="64"/>
      <c r="N22" s="63"/>
      <c r="O22" s="174"/>
      <c r="P22" s="45" t="s">
        <v>147</v>
      </c>
    </row>
    <row r="23" spans="1:16" s="36" customFormat="1" ht="12" customHeight="1" thickTop="1" thickBot="1">
      <c r="A23" s="179"/>
      <c r="B23" s="154"/>
      <c r="C23" s="155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4"/>
      <c r="P23" s="45"/>
    </row>
    <row r="24" spans="1:16" s="36" customFormat="1" ht="12" customHeight="1" thickTop="1" thickBot="1">
      <c r="A24" s="179"/>
      <c r="B24" s="154"/>
      <c r="C24" s="155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4"/>
      <c r="P24" s="45"/>
    </row>
    <row r="25" spans="1:16" s="36" customFormat="1" ht="12" customHeight="1" thickTop="1" thickBot="1">
      <c r="A25" s="179"/>
      <c r="B25" s="154"/>
      <c r="C25" s="155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4"/>
      <c r="P25" s="45"/>
    </row>
    <row r="26" spans="1:16" s="36" customFormat="1" ht="12" customHeight="1" thickTop="1" thickBot="1">
      <c r="A26" s="179"/>
      <c r="B26" s="154"/>
      <c r="C26" s="155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4"/>
      <c r="P26" s="45"/>
    </row>
    <row r="27" spans="1:16" s="36" customFormat="1" ht="12" customHeight="1" thickTop="1" thickBot="1">
      <c r="A27" s="180"/>
      <c r="B27" s="181"/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/>
      <c r="O27" s="177"/>
      <c r="P27" s="46"/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33</v>
      </c>
      <c r="J31" s="157" t="s">
        <v>7</v>
      </c>
      <c r="K31" s="158"/>
      <c r="L31" s="158"/>
      <c r="M31" s="158"/>
      <c r="N31" s="158"/>
      <c r="O31" s="158"/>
      <c r="P31" s="3">
        <v>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1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4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33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Maria Gwendelyn S. Viado</v>
      </c>
      <c r="B52" s="143"/>
      <c r="C52" s="144"/>
      <c r="D52" s="144"/>
      <c r="E52" s="144"/>
      <c r="F52" s="144"/>
      <c r="G52" s="144" t="str">
        <f>I6</f>
        <v>Ethel C.Caceres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06" zoomScaleNormal="200" zoomScalePageLayoutView="106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Downtown Davao</v>
      </c>
      <c r="B3" s="255"/>
      <c r="C3" s="255"/>
      <c r="D3" s="255"/>
      <c r="E3" s="255"/>
      <c r="F3" s="255" t="str">
        <f>'Summary of Activities'!I6</f>
        <v>Ethel C.Caceres</v>
      </c>
      <c r="G3" s="255"/>
      <c r="H3" s="255"/>
      <c r="I3" s="255"/>
      <c r="J3" s="255"/>
      <c r="K3" s="255"/>
      <c r="L3" s="255" t="str">
        <f>'Summary of Activities'!N6</f>
        <v>Maria Gwendelyn S. Viado</v>
      </c>
      <c r="M3" s="255"/>
      <c r="N3" s="255"/>
      <c r="O3" s="255"/>
      <c r="P3" s="255"/>
      <c r="Q3" s="255"/>
      <c r="R3" s="255" t="str">
        <f>'Summary of Activities'!H6</f>
        <v>2-C</v>
      </c>
      <c r="S3" s="255"/>
      <c r="T3" s="280">
        <f>'Summary of Activities'!K2</f>
        <v>43922</v>
      </c>
      <c r="U3" s="255"/>
      <c r="V3" s="255"/>
      <c r="W3" s="281" t="str">
        <f>'Summary of Activities'!O8</f>
        <v>May 11, 2020</v>
      </c>
      <c r="X3" s="281"/>
    </row>
    <row r="4" spans="1:24" s="2" customFormat="1" ht="12" customHeight="1" thickTop="1">
      <c r="A4" s="218" t="s">
        <v>20</v>
      </c>
      <c r="B4" s="219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0" t="s">
        <v>51</v>
      </c>
      <c r="V4" s="221"/>
      <c r="W4" s="221"/>
      <c r="X4" s="222"/>
    </row>
    <row r="5" spans="1:24" s="8" customFormat="1">
      <c r="A5" s="226">
        <v>1</v>
      </c>
      <c r="B5" s="223">
        <f>'Summary of Activities'!B19</f>
        <v>43937</v>
      </c>
      <c r="C5" s="201" t="s">
        <v>43</v>
      </c>
      <c r="D5" s="202"/>
      <c r="E5" s="203"/>
      <c r="F5" s="204" t="s">
        <v>53</v>
      </c>
      <c r="G5" s="202"/>
      <c r="H5" s="205"/>
      <c r="I5" s="201" t="s">
        <v>44</v>
      </c>
      <c r="J5" s="202"/>
      <c r="K5" s="203"/>
      <c r="L5" s="204" t="s">
        <v>45</v>
      </c>
      <c r="M5" s="202"/>
      <c r="N5" s="205"/>
      <c r="O5" s="201" t="s">
        <v>47</v>
      </c>
      <c r="P5" s="202"/>
      <c r="Q5" s="203"/>
      <c r="R5" s="204" t="s">
        <v>48</v>
      </c>
      <c r="S5" s="202"/>
      <c r="T5" s="205"/>
      <c r="U5" s="53" t="s">
        <v>140</v>
      </c>
      <c r="V5" s="208" t="s">
        <v>52</v>
      </c>
      <c r="W5" s="208"/>
      <c r="X5" s="209"/>
    </row>
    <row r="6" spans="1:24" s="7" customFormat="1" ht="13.5" thickBot="1">
      <c r="A6" s="226"/>
      <c r="B6" s="224"/>
      <c r="C6" s="48"/>
      <c r="D6" s="49"/>
      <c r="E6" s="50"/>
      <c r="F6" s="51"/>
      <c r="G6" s="49"/>
      <c r="H6" s="52"/>
      <c r="I6" s="48"/>
      <c r="J6" s="49"/>
      <c r="K6" s="50"/>
      <c r="L6" s="51">
        <v>100</v>
      </c>
      <c r="M6" s="49" t="s">
        <v>143</v>
      </c>
      <c r="N6" s="52">
        <v>5000</v>
      </c>
      <c r="O6" s="48">
        <v>100</v>
      </c>
      <c r="P6" s="49" t="s">
        <v>143</v>
      </c>
      <c r="Q6" s="50">
        <v>5000</v>
      </c>
      <c r="R6" s="51"/>
      <c r="S6" s="49"/>
      <c r="T6" s="52"/>
      <c r="U6" s="54"/>
      <c r="V6" s="210" t="s">
        <v>50</v>
      </c>
      <c r="W6" s="210"/>
      <c r="X6" s="211"/>
    </row>
    <row r="7" spans="1:24" ht="13.5" thickBot="1">
      <c r="A7" s="227"/>
      <c r="B7" s="225"/>
      <c r="C7" s="206" t="s">
        <v>41</v>
      </c>
      <c r="D7" s="207"/>
      <c r="E7" s="55" t="s">
        <v>154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2" t="s">
        <v>42</v>
      </c>
      <c r="R7" s="212"/>
      <c r="S7" s="212"/>
      <c r="T7" s="213" t="s">
        <v>155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18" t="s">
        <v>20</v>
      </c>
      <c r="B9" s="219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220" t="s">
        <v>51</v>
      </c>
      <c r="V9" s="221"/>
      <c r="W9" s="221"/>
      <c r="X9" s="222"/>
    </row>
    <row r="10" spans="1:24" s="8" customFormat="1">
      <c r="A10" s="226">
        <v>2</v>
      </c>
      <c r="B10" s="223">
        <f>'Summary of Activities'!B20</f>
        <v>43941</v>
      </c>
      <c r="C10" s="201" t="s">
        <v>43</v>
      </c>
      <c r="D10" s="202"/>
      <c r="E10" s="203"/>
      <c r="F10" s="204" t="s">
        <v>53</v>
      </c>
      <c r="G10" s="202"/>
      <c r="H10" s="205"/>
      <c r="I10" s="201" t="s">
        <v>44</v>
      </c>
      <c r="J10" s="202"/>
      <c r="K10" s="203"/>
      <c r="L10" s="204" t="s">
        <v>45</v>
      </c>
      <c r="M10" s="202"/>
      <c r="N10" s="205"/>
      <c r="O10" s="201" t="s">
        <v>47</v>
      </c>
      <c r="P10" s="202"/>
      <c r="Q10" s="203"/>
      <c r="R10" s="204" t="s">
        <v>48</v>
      </c>
      <c r="S10" s="202"/>
      <c r="T10" s="205"/>
      <c r="U10" s="53" t="s">
        <v>140</v>
      </c>
      <c r="V10" s="208" t="s">
        <v>52</v>
      </c>
      <c r="W10" s="208"/>
      <c r="X10" s="209"/>
    </row>
    <row r="11" spans="1:24" s="7" customFormat="1" ht="13.5" thickBot="1">
      <c r="A11" s="226"/>
      <c r="B11" s="224"/>
      <c r="C11" s="48">
        <v>60</v>
      </c>
      <c r="D11" s="49" t="s">
        <v>143</v>
      </c>
      <c r="E11" s="50">
        <v>90000</v>
      </c>
      <c r="F11" s="51"/>
      <c r="G11" s="49"/>
      <c r="H11" s="52"/>
      <c r="I11" s="48"/>
      <c r="J11" s="49"/>
      <c r="K11" s="50"/>
      <c r="L11" s="51"/>
      <c r="M11" s="49"/>
      <c r="N11" s="52"/>
      <c r="O11" s="48">
        <v>60</v>
      </c>
      <c r="P11" s="49" t="s">
        <v>143</v>
      </c>
      <c r="Q11" s="50">
        <v>90000</v>
      </c>
      <c r="R11" s="51"/>
      <c r="S11" s="49"/>
      <c r="T11" s="52"/>
      <c r="U11" s="54"/>
      <c r="V11" s="210" t="s">
        <v>50</v>
      </c>
      <c r="W11" s="210"/>
      <c r="X11" s="211"/>
    </row>
    <row r="12" spans="1:24" ht="13.5" thickBot="1">
      <c r="A12" s="227"/>
      <c r="B12" s="225"/>
      <c r="C12" s="206" t="s">
        <v>41</v>
      </c>
      <c r="D12" s="207"/>
      <c r="E12" s="213" t="s">
        <v>152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153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18" t="s">
        <v>20</v>
      </c>
      <c r="B14" s="219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20" t="s">
        <v>51</v>
      </c>
      <c r="V14" s="221"/>
      <c r="W14" s="221"/>
      <c r="X14" s="222"/>
    </row>
    <row r="15" spans="1:24" s="8" customFormat="1">
      <c r="A15" s="226">
        <v>3</v>
      </c>
      <c r="B15" s="223">
        <f>'Summary of Activities'!B21</f>
        <v>43941</v>
      </c>
      <c r="C15" s="201" t="s">
        <v>43</v>
      </c>
      <c r="D15" s="202"/>
      <c r="E15" s="203"/>
      <c r="F15" s="204" t="s">
        <v>53</v>
      </c>
      <c r="G15" s="202"/>
      <c r="H15" s="205"/>
      <c r="I15" s="201" t="s">
        <v>44</v>
      </c>
      <c r="J15" s="202"/>
      <c r="K15" s="203"/>
      <c r="L15" s="204" t="s">
        <v>45</v>
      </c>
      <c r="M15" s="202"/>
      <c r="N15" s="205"/>
      <c r="O15" s="201" t="s">
        <v>47</v>
      </c>
      <c r="P15" s="202"/>
      <c r="Q15" s="203"/>
      <c r="R15" s="204" t="s">
        <v>48</v>
      </c>
      <c r="S15" s="202"/>
      <c r="T15" s="205"/>
      <c r="U15" s="53" t="s">
        <v>140</v>
      </c>
      <c r="V15" s="208" t="s">
        <v>52</v>
      </c>
      <c r="W15" s="208"/>
      <c r="X15" s="209"/>
    </row>
    <row r="16" spans="1:24" s="7" customFormat="1" ht="13.5" thickBot="1">
      <c r="A16" s="226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>
        <v>700</v>
      </c>
      <c r="M16" s="49" t="s">
        <v>142</v>
      </c>
      <c r="N16" s="52">
        <v>20000</v>
      </c>
      <c r="O16" s="48">
        <v>700</v>
      </c>
      <c r="P16" s="49" t="s">
        <v>142</v>
      </c>
      <c r="Q16" s="50">
        <v>20000</v>
      </c>
      <c r="R16" s="51"/>
      <c r="S16" s="49"/>
      <c r="T16" s="52"/>
      <c r="U16" s="54"/>
      <c r="V16" s="210" t="s">
        <v>50</v>
      </c>
      <c r="W16" s="210"/>
      <c r="X16" s="211"/>
    </row>
    <row r="17" spans="1:24" ht="13.5" thickBot="1">
      <c r="A17" s="227"/>
      <c r="B17" s="225"/>
      <c r="C17" s="206" t="s">
        <v>41</v>
      </c>
      <c r="D17" s="207"/>
      <c r="E17" s="213" t="s">
        <v>150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 t="s">
        <v>151</v>
      </c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18" t="s">
        <v>20</v>
      </c>
      <c r="B19" s="219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20" t="s">
        <v>51</v>
      </c>
      <c r="V19" s="221"/>
      <c r="W19" s="221"/>
      <c r="X19" s="222"/>
    </row>
    <row r="20" spans="1:24" s="8" customFormat="1">
      <c r="A20" s="226">
        <v>4</v>
      </c>
      <c r="B20" s="223">
        <f>'Summary of Activities'!B22</f>
        <v>43946</v>
      </c>
      <c r="C20" s="201" t="s">
        <v>43</v>
      </c>
      <c r="D20" s="202"/>
      <c r="E20" s="203"/>
      <c r="F20" s="204" t="s">
        <v>53</v>
      </c>
      <c r="G20" s="202"/>
      <c r="H20" s="205"/>
      <c r="I20" s="201" t="s">
        <v>44</v>
      </c>
      <c r="J20" s="202"/>
      <c r="K20" s="203"/>
      <c r="L20" s="204" t="s">
        <v>45</v>
      </c>
      <c r="M20" s="202"/>
      <c r="N20" s="205"/>
      <c r="O20" s="201" t="s">
        <v>47</v>
      </c>
      <c r="P20" s="202"/>
      <c r="Q20" s="203"/>
      <c r="R20" s="204" t="s">
        <v>48</v>
      </c>
      <c r="S20" s="202"/>
      <c r="T20" s="205"/>
      <c r="U20" s="53" t="s">
        <v>140</v>
      </c>
      <c r="V20" s="208" t="s">
        <v>52</v>
      </c>
      <c r="W20" s="208"/>
      <c r="X20" s="209"/>
    </row>
    <row r="21" spans="1:24" s="7" customFormat="1" ht="13.5" thickBot="1">
      <c r="A21" s="226"/>
      <c r="B21" s="224"/>
      <c r="C21" s="48">
        <v>20</v>
      </c>
      <c r="D21" s="49" t="s">
        <v>142</v>
      </c>
      <c r="E21" s="50">
        <v>30000</v>
      </c>
      <c r="F21" s="51"/>
      <c r="G21" s="49"/>
      <c r="H21" s="52"/>
      <c r="I21" s="48"/>
      <c r="J21" s="49"/>
      <c r="K21" s="50"/>
      <c r="L21" s="51"/>
      <c r="M21" s="49"/>
      <c r="N21" s="52"/>
      <c r="O21" s="48">
        <v>20</v>
      </c>
      <c r="P21" s="49" t="s">
        <v>142</v>
      </c>
      <c r="Q21" s="50">
        <v>30000</v>
      </c>
      <c r="R21" s="51"/>
      <c r="S21" s="49"/>
      <c r="T21" s="52"/>
      <c r="U21" s="54"/>
      <c r="V21" s="210" t="s">
        <v>50</v>
      </c>
      <c r="W21" s="210"/>
      <c r="X21" s="211"/>
    </row>
    <row r="22" spans="1:24" ht="13.5" thickBot="1">
      <c r="A22" s="227"/>
      <c r="B22" s="225"/>
      <c r="C22" s="206" t="s">
        <v>41</v>
      </c>
      <c r="D22" s="207"/>
      <c r="E22" s="213" t="s">
        <v>148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 t="s">
        <v>149</v>
      </c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18" t="s">
        <v>20</v>
      </c>
      <c r="B24" s="219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220" t="s">
        <v>51</v>
      </c>
      <c r="V24" s="221"/>
      <c r="W24" s="221"/>
      <c r="X24" s="222"/>
    </row>
    <row r="25" spans="1:24" s="8" customFormat="1">
      <c r="A25" s="226">
        <v>5</v>
      </c>
      <c r="B25" s="223">
        <f>'Summary of Activities'!B23</f>
        <v>0</v>
      </c>
      <c r="C25" s="201" t="s">
        <v>43</v>
      </c>
      <c r="D25" s="202"/>
      <c r="E25" s="203"/>
      <c r="F25" s="204" t="s">
        <v>53</v>
      </c>
      <c r="G25" s="202"/>
      <c r="H25" s="205"/>
      <c r="I25" s="201" t="s">
        <v>44</v>
      </c>
      <c r="J25" s="202"/>
      <c r="K25" s="203"/>
      <c r="L25" s="204" t="s">
        <v>45</v>
      </c>
      <c r="M25" s="202"/>
      <c r="N25" s="205"/>
      <c r="O25" s="201" t="s">
        <v>47</v>
      </c>
      <c r="P25" s="202"/>
      <c r="Q25" s="203"/>
      <c r="R25" s="204" t="s">
        <v>48</v>
      </c>
      <c r="S25" s="202"/>
      <c r="T25" s="205"/>
      <c r="U25" s="53"/>
      <c r="V25" s="208" t="s">
        <v>52</v>
      </c>
      <c r="W25" s="208"/>
      <c r="X25" s="209"/>
    </row>
    <row r="26" spans="1:24" s="7" customFormat="1" ht="13.5" thickBot="1">
      <c r="A26" s="226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10" t="s">
        <v>50</v>
      </c>
      <c r="W26" s="210"/>
      <c r="X26" s="211"/>
    </row>
    <row r="27" spans="1:24" ht="13.5" thickBot="1">
      <c r="A27" s="227"/>
      <c r="B27" s="225"/>
      <c r="C27" s="206" t="s">
        <v>41</v>
      </c>
      <c r="D27" s="207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18" t="s">
        <v>20</v>
      </c>
      <c r="B29" s="219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20" t="s">
        <v>51</v>
      </c>
      <c r="V29" s="221"/>
      <c r="W29" s="221"/>
      <c r="X29" s="222"/>
    </row>
    <row r="30" spans="1:24" s="8" customFormat="1">
      <c r="A30" s="226">
        <v>6</v>
      </c>
      <c r="B30" s="223">
        <f>'Summary of Activities'!B24</f>
        <v>0</v>
      </c>
      <c r="C30" s="201" t="s">
        <v>43</v>
      </c>
      <c r="D30" s="202"/>
      <c r="E30" s="203"/>
      <c r="F30" s="204" t="s">
        <v>53</v>
      </c>
      <c r="G30" s="202"/>
      <c r="H30" s="205"/>
      <c r="I30" s="201" t="s">
        <v>44</v>
      </c>
      <c r="J30" s="202"/>
      <c r="K30" s="203"/>
      <c r="L30" s="204" t="s">
        <v>45</v>
      </c>
      <c r="M30" s="202"/>
      <c r="N30" s="205"/>
      <c r="O30" s="201" t="s">
        <v>47</v>
      </c>
      <c r="P30" s="202"/>
      <c r="Q30" s="203"/>
      <c r="R30" s="204" t="s">
        <v>48</v>
      </c>
      <c r="S30" s="202"/>
      <c r="T30" s="205"/>
      <c r="U30" s="53"/>
      <c r="V30" s="208" t="s">
        <v>52</v>
      </c>
      <c r="W30" s="208"/>
      <c r="X30" s="209"/>
    </row>
    <row r="31" spans="1:24" s="7" customFormat="1" ht="13.5" thickBot="1">
      <c r="A31" s="226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10" t="s">
        <v>50</v>
      </c>
      <c r="W31" s="210"/>
      <c r="X31" s="211"/>
    </row>
    <row r="32" spans="1:24" ht="13.5" thickBot="1">
      <c r="A32" s="227"/>
      <c r="B32" s="225"/>
      <c r="C32" s="206" t="s">
        <v>41</v>
      </c>
      <c r="D32" s="207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18" t="s">
        <v>20</v>
      </c>
      <c r="B34" s="219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220" t="s">
        <v>51</v>
      </c>
      <c r="V34" s="221"/>
      <c r="W34" s="221"/>
      <c r="X34" s="222"/>
    </row>
    <row r="35" spans="1:24" s="8" customFormat="1">
      <c r="A35" s="226">
        <v>7</v>
      </c>
      <c r="B35" s="223">
        <f>'Summary of Activities'!B25</f>
        <v>0</v>
      </c>
      <c r="C35" s="201" t="s">
        <v>43</v>
      </c>
      <c r="D35" s="202"/>
      <c r="E35" s="203"/>
      <c r="F35" s="204" t="s">
        <v>53</v>
      </c>
      <c r="G35" s="202"/>
      <c r="H35" s="205"/>
      <c r="I35" s="201" t="s">
        <v>44</v>
      </c>
      <c r="J35" s="202"/>
      <c r="K35" s="203"/>
      <c r="L35" s="204" t="s">
        <v>45</v>
      </c>
      <c r="M35" s="202"/>
      <c r="N35" s="205"/>
      <c r="O35" s="201" t="s">
        <v>47</v>
      </c>
      <c r="P35" s="202"/>
      <c r="Q35" s="203"/>
      <c r="R35" s="204" t="s">
        <v>48</v>
      </c>
      <c r="S35" s="202"/>
      <c r="T35" s="205"/>
      <c r="U35" s="53"/>
      <c r="V35" s="208" t="s">
        <v>52</v>
      </c>
      <c r="W35" s="208"/>
      <c r="X35" s="209"/>
    </row>
    <row r="36" spans="1:24" s="7" customFormat="1" ht="13.5" thickBot="1">
      <c r="A36" s="226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10" t="s">
        <v>50</v>
      </c>
      <c r="W36" s="210"/>
      <c r="X36" s="211"/>
    </row>
    <row r="37" spans="1:24" ht="13.5" thickBot="1">
      <c r="A37" s="227"/>
      <c r="B37" s="225"/>
      <c r="C37" s="206" t="s">
        <v>41</v>
      </c>
      <c r="D37" s="207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18" t="s">
        <v>20</v>
      </c>
      <c r="B39" s="219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220" t="s">
        <v>51</v>
      </c>
      <c r="V39" s="221"/>
      <c r="W39" s="221"/>
      <c r="X39" s="222"/>
    </row>
    <row r="40" spans="1:24" s="8" customFormat="1">
      <c r="A40" s="226">
        <v>8</v>
      </c>
      <c r="B40" s="223">
        <f>'Summary of Activities'!B26</f>
        <v>0</v>
      </c>
      <c r="C40" s="201" t="s">
        <v>43</v>
      </c>
      <c r="D40" s="202"/>
      <c r="E40" s="203"/>
      <c r="F40" s="204" t="s">
        <v>53</v>
      </c>
      <c r="G40" s="202"/>
      <c r="H40" s="205"/>
      <c r="I40" s="201" t="s">
        <v>44</v>
      </c>
      <c r="J40" s="202"/>
      <c r="K40" s="203"/>
      <c r="L40" s="204" t="s">
        <v>45</v>
      </c>
      <c r="M40" s="202"/>
      <c r="N40" s="205"/>
      <c r="O40" s="201" t="s">
        <v>47</v>
      </c>
      <c r="P40" s="202"/>
      <c r="Q40" s="203"/>
      <c r="R40" s="204" t="s">
        <v>48</v>
      </c>
      <c r="S40" s="202"/>
      <c r="T40" s="205"/>
      <c r="U40" s="53"/>
      <c r="V40" s="208" t="s">
        <v>52</v>
      </c>
      <c r="W40" s="208"/>
      <c r="X40" s="209"/>
    </row>
    <row r="41" spans="1:24" s="7" customFormat="1" ht="13.5" thickBot="1">
      <c r="A41" s="226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10" t="s">
        <v>50</v>
      </c>
      <c r="W41" s="210"/>
      <c r="X41" s="211"/>
    </row>
    <row r="42" spans="1:24" ht="13.5" thickBot="1">
      <c r="A42" s="227"/>
      <c r="B42" s="225"/>
      <c r="C42" s="206" t="s">
        <v>41</v>
      </c>
      <c r="D42" s="207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34" t="s">
        <v>65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35" t="s">
        <v>131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38" t="s">
        <v>132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78">
        <f>C6+C11+C16+C21+C26+C31+C36+C41</f>
        <v>80</v>
      </c>
      <c r="G47" s="279"/>
      <c r="H47" s="278" t="e">
        <f>D6+D11+D16+D21+D26+D31+D36+D41</f>
        <v>#VALUE!</v>
      </c>
      <c r="I47" s="279"/>
      <c r="J47" s="272">
        <f>E6+E11+E16+E21+E26+E31+E36+E41</f>
        <v>120000</v>
      </c>
      <c r="K47" s="272"/>
      <c r="L47" s="273"/>
      <c r="M47" s="11">
        <v>3</v>
      </c>
      <c r="N47" s="241" t="s">
        <v>133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3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33">
        <v>4</v>
      </c>
      <c r="N48" s="230" t="s">
        <v>134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2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33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78">
        <f>L6+L11+L16+L21+L26+L31+L36+L41</f>
        <v>800</v>
      </c>
      <c r="G50" s="279"/>
      <c r="H50" s="278" t="e">
        <f>M6+M11+M16+M21+M26+M31+M36+M41</f>
        <v>#VALUE!</v>
      </c>
      <c r="I50" s="279"/>
      <c r="J50" s="272">
        <f>N6+N11+N16+N21+N26+N31+N36+N41</f>
        <v>25000</v>
      </c>
      <c r="K50" s="272"/>
      <c r="L50" s="273"/>
      <c r="M50" s="233">
        <v>5</v>
      </c>
      <c r="N50" s="244" t="s">
        <v>129</v>
      </c>
      <c r="O50" s="245"/>
      <c r="P50" s="245"/>
      <c r="Q50" s="245"/>
      <c r="R50" s="245"/>
      <c r="S50" s="245"/>
      <c r="T50" s="245"/>
      <c r="U50" s="245"/>
      <c r="V50" s="245"/>
      <c r="W50" s="245"/>
      <c r="X50" s="246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78">
        <f>O6+O11+O16+O21+O26+O31+O36+O41</f>
        <v>880</v>
      </c>
      <c r="G51" s="279"/>
      <c r="H51" s="278" t="e">
        <f>P6+P11+P16+P21+P26+P31+P36+P41</f>
        <v>#VALUE!</v>
      </c>
      <c r="I51" s="279"/>
      <c r="J51" s="272">
        <f>Q6+Q11+Q16+Q21+Q26+Q31+Q36+Q41</f>
        <v>145000</v>
      </c>
      <c r="K51" s="272"/>
      <c r="L51" s="273"/>
      <c r="M51" s="233"/>
      <c r="N51" s="244"/>
      <c r="O51" s="245"/>
      <c r="P51" s="245"/>
      <c r="Q51" s="245"/>
      <c r="R51" s="245"/>
      <c r="S51" s="245"/>
      <c r="T51" s="245"/>
      <c r="U51" s="245"/>
      <c r="V51" s="245"/>
      <c r="W51" s="245"/>
      <c r="X51" s="246"/>
    </row>
    <row r="52" spans="1:24" ht="12" customHeight="1" thickBot="1">
      <c r="A52" s="21">
        <v>6</v>
      </c>
      <c r="B52" s="229" t="s">
        <v>48</v>
      </c>
      <c r="C52" s="229"/>
      <c r="D52" s="229"/>
      <c r="E52" s="22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33">
        <v>6</v>
      </c>
      <c r="N52" s="247" t="s">
        <v>130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9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33"/>
      <c r="N53" s="247"/>
      <c r="O53" s="248"/>
      <c r="P53" s="248"/>
      <c r="Q53" s="248"/>
      <c r="R53" s="248"/>
      <c r="S53" s="248"/>
      <c r="T53" s="248"/>
      <c r="U53" s="248"/>
      <c r="V53" s="248"/>
      <c r="W53" s="248"/>
      <c r="X53" s="249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1760</v>
      </c>
      <c r="G54" s="263"/>
      <c r="H54" s="262" t="e">
        <f>SUM(H47:I52)</f>
        <v>#VALUE!</v>
      </c>
      <c r="I54" s="263"/>
      <c r="J54" s="259">
        <f>SUM(J47:L52)</f>
        <v>290000</v>
      </c>
      <c r="K54" s="260"/>
      <c r="L54" s="261"/>
      <c r="M54" s="233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3.5" thickTop="1"/>
  </sheetData>
  <sheetProtection password="CAAA" sheet="1" objects="1" scenarios="1" selectLockedCells="1"/>
  <mergeCells count="196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6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6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6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6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6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6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6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6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6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6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Art2</cp:lastModifiedBy>
  <cp:lastPrinted>2019-04-23T13:42:22Z</cp:lastPrinted>
  <dcterms:created xsi:type="dcterms:W3CDTF">2013-07-03T03:04:40Z</dcterms:created>
  <dcterms:modified xsi:type="dcterms:W3CDTF">2020-05-11T09:42:22Z</dcterms:modified>
</cp:coreProperties>
</file>